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Is_umz\ОМТС\0 ОБЩАЯ МТС\НМЦК 2026 Хозы, Моющ, Канц, Бумага\"/>
    </mc:Choice>
  </mc:AlternateContent>
  <bookViews>
    <workbookView xWindow="0" yWindow="0" windowWidth="28800" windowHeight="12135" activeTab="1"/>
  </bookViews>
  <sheets>
    <sheet name="НМЦК" sheetId="1" r:id="rId1"/>
    <sheet name="Описание объекта закупки" sheetId="2" r:id="rId2"/>
  </sheets>
  <definedNames>
    <definedName name="_xlnm.Print_Titles" localSheetId="0">НМЦК!$11:$11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" i="1" l="1"/>
  <c r="J13" i="1" s="1"/>
  <c r="I14" i="1"/>
  <c r="J14" i="1" s="1"/>
  <c r="I15" i="1"/>
  <c r="J15" i="1" s="1"/>
  <c r="I16" i="1"/>
  <c r="J16" i="1" s="1"/>
  <c r="I17" i="1"/>
  <c r="J17" i="1" s="1"/>
  <c r="I12" i="1" l="1"/>
  <c r="M12" i="1" s="1"/>
  <c r="M14" i="1"/>
  <c r="M16" i="1"/>
  <c r="M17" i="1"/>
  <c r="M15" i="1" l="1"/>
  <c r="J12" i="1"/>
  <c r="M13" i="1"/>
  <c r="M18" i="1" l="1"/>
  <c r="F19" i="1" s="1"/>
</calcChain>
</file>

<file path=xl/sharedStrings.xml><?xml version="1.0" encoding="utf-8"?>
<sst xmlns="http://schemas.openxmlformats.org/spreadsheetml/2006/main" count="197" uniqueCount="132">
  <si>
    <t>№ п/п</t>
  </si>
  <si>
    <t>Наименование товара</t>
  </si>
  <si>
    <t>Основные характеристики объекта закупки</t>
  </si>
  <si>
    <t>Используемый метод определения НМЦК</t>
  </si>
  <si>
    <t>Обоснование применяемого метода определения НМЦК</t>
  </si>
  <si>
    <t>№1</t>
  </si>
  <si>
    <t>№2</t>
  </si>
  <si>
    <t>№3</t>
  </si>
  <si>
    <t xml:space="preserve">Среднее значение цены за ед.  с учетом доставки, налогов, сборов и других обязательных платежей, руб. </t>
  </si>
  <si>
    <t>коэффициент вариации, %</t>
  </si>
  <si>
    <t>Ед.изм.</t>
  </si>
  <si>
    <t>НМЦК, руб.</t>
  </si>
  <si>
    <t>Расчет НМЦК</t>
  </si>
  <si>
    <t xml:space="preserve">Цена за ед. с учетом доставки, налогов, сборов и других обязательных платежей, руб. </t>
  </si>
  <si>
    <t>шт.</t>
  </si>
  <si>
    <t>ИТОГО</t>
  </si>
  <si>
    <t>НАЧАЛЬНАЯ (МАКСИМАЛЬНАЯ) ЦЕНА КОНТРАКТА, руб.</t>
  </si>
  <si>
    <t>Дата подготовки обоснования НМЦК</t>
  </si>
  <si>
    <t>Обоснование начальной (максимальной) цены контракта</t>
  </si>
  <si>
    <t>№ источника информации</t>
  </si>
  <si>
    <t>Реквизиты документов на основании которых выполнен расчет</t>
  </si>
  <si>
    <t xml:space="preserve">   Работник контрактной службы/контрактный управляющий:</t>
  </si>
  <si>
    <t xml:space="preserve">    _______________________________________</t>
  </si>
  <si>
    <t xml:space="preserve"> (должность)</t>
  </si>
  <si>
    <t xml:space="preserve">    _______________/______________________/</t>
  </si>
  <si>
    <t xml:space="preserve">                (подпись/расшифровка подписи)</t>
  </si>
  <si>
    <t xml:space="preserve">    "____" ______________ 20__ г.</t>
  </si>
  <si>
    <t xml:space="preserve">    Ф.И.О. исполнителя/контактный телефон</t>
  </si>
  <si>
    <t>Количество</t>
  </si>
  <si>
    <t>Порошок стиральный</t>
  </si>
  <si>
    <t xml:space="preserve">Средство для мытья полов </t>
  </si>
  <si>
    <t>Средство для мытья посуды</t>
  </si>
  <si>
    <t>Для использования в посудомоечной машине: нет 
Для мытья детской посуды:Нет
Наличие антибактериального компонента: Да
Форма выпуска: гель</t>
  </si>
  <si>
    <t>Наличие антибактериального компонента: нет. Наличие антистатического компонента: нет. Средство спиртосодержащее: да. Форма выпуска: Спрей</t>
  </si>
  <si>
    <t>Наличие антибактериального компонента: да.Средство спиртосодержащее: нет.  Средство хлорсодержащее: да. Форма выпуска: гель.</t>
  </si>
  <si>
    <t>л</t>
  </si>
  <si>
    <t>кг</t>
  </si>
  <si>
    <t>Для детского белья: нет. Назначение: для цветного белья. Средство с отбеливающим эффектом: нет. Тип стирки: ручная и машинная стирка.</t>
  </si>
  <si>
    <t>на поставку моющих средств</t>
  </si>
  <si>
    <t>Средство моющее для стекол и зеркал</t>
  </si>
  <si>
    <t>Средство моющее для туалетов и ванных комнат</t>
  </si>
  <si>
    <t>сопоставимых рыночных цен (анализа рынка)</t>
  </si>
  <si>
    <t>приоритетный</t>
  </si>
  <si>
    <t>Жидкое средство для мытья полов из любого покрытия. Объем не менее 500мл</t>
  </si>
  <si>
    <t>Универсальный порошок. Растворяется в воде. Для мытья полов из любого покрытия. Вес не менее 400грамм</t>
  </si>
  <si>
    <t>1/3(ст.6+ст.7+ст.8)*ст.12</t>
  </si>
  <si>
    <t>для нужд  _______________________________________________ в 2026 году</t>
  </si>
  <si>
    <t>Цена сайта сети Интернет, октябрь, ноябрь 2025 г.</t>
  </si>
  <si>
    <t>Цена сайта сети Интернет, октябрь, ноябрь 2025 г.; Коммерческое предложение №205 от 15.10.2025 г.</t>
  </si>
  <si>
    <t>Приложение № 3</t>
  </si>
  <si>
    <t xml:space="preserve">Описание объекта закупки </t>
  </si>
  <si>
    <t>Объект закупки: Поставка моющих средств</t>
  </si>
  <si>
    <t>№
п.п.</t>
  </si>
  <si>
    <t>Код по ОКПД2, КТРУ</t>
  </si>
  <si>
    <t xml:space="preserve">  Функциональные, технические и качественные характеристики объекта закупки, эксплуатационные характеристики объекта закупки (при необходимости), показатели, позволяющие определить соответствие закупаемых товара, потребностям заказчика. </t>
  </si>
  <si>
    <t xml:space="preserve">Ед. изм. показателя  </t>
  </si>
  <si>
    <t>Значение показателя</t>
  </si>
  <si>
    <t>Ед. изм.товара</t>
  </si>
  <si>
    <t>Кол-во</t>
  </si>
  <si>
    <t>Инструкция по заполнению</t>
  </si>
  <si>
    <t>1.</t>
  </si>
  <si>
    <t>20.41.32.121-00000006</t>
  </si>
  <si>
    <t>***</t>
  </si>
  <si>
    <t>1.1.</t>
  </si>
  <si>
    <t xml:space="preserve">Для детского белья: </t>
  </si>
  <si>
    <t xml:space="preserve">нет </t>
  </si>
  <si>
    <t>Значение характеристики не может изменяться участником закупки</t>
  </si>
  <si>
    <t>1.2.</t>
  </si>
  <si>
    <t xml:space="preserve">Назначение: </t>
  </si>
  <si>
    <t xml:space="preserve">для цветного
 белья </t>
  </si>
  <si>
    <t>1.3.</t>
  </si>
  <si>
    <t xml:space="preserve">Средство с отбеливающим эффектом: </t>
  </si>
  <si>
    <t>1.4.</t>
  </si>
  <si>
    <t xml:space="preserve">Тип стирки: </t>
  </si>
  <si>
    <t>ручная и машинная
 стирка</t>
  </si>
  <si>
    <t>2.</t>
  </si>
  <si>
    <t>20.41.32.110</t>
  </si>
  <si>
    <t>2.1</t>
  </si>
  <si>
    <t xml:space="preserve">Жидкое средство для мытья полов из любого покрытия. </t>
  </si>
  <si>
    <t>Да</t>
  </si>
  <si>
    <t>2.2</t>
  </si>
  <si>
    <t>Объем</t>
  </si>
  <si>
    <t>мл</t>
  </si>
  <si>
    <t>≥ 500</t>
  </si>
  <si>
    <t>Участник закупки указывает в заявке конкретное значение характеристики</t>
  </si>
  <si>
    <t>3.</t>
  </si>
  <si>
    <t>3.1</t>
  </si>
  <si>
    <t xml:space="preserve">Универсальный порошок. </t>
  </si>
  <si>
    <t>да</t>
  </si>
  <si>
    <t>3.2</t>
  </si>
  <si>
    <t>Растворяется в воде.</t>
  </si>
  <si>
    <t>3.3</t>
  </si>
  <si>
    <t xml:space="preserve">Для мытья полов из любого покрытия. </t>
  </si>
  <si>
    <t>3.4</t>
  </si>
  <si>
    <t>Вес</t>
  </si>
  <si>
    <t>г</t>
  </si>
  <si>
    <t>≥ 400</t>
  </si>
  <si>
    <t>4.</t>
  </si>
  <si>
    <t xml:space="preserve"> 
 20.41.32.111 - 00000011</t>
  </si>
  <si>
    <t>4.1</t>
  </si>
  <si>
    <t xml:space="preserve">Для использования в посудомоечной машине
</t>
  </si>
  <si>
    <t>нет</t>
  </si>
  <si>
    <t>4.2</t>
  </si>
  <si>
    <t>Для мытья детской посуды</t>
  </si>
  <si>
    <t>4.3</t>
  </si>
  <si>
    <t>Наличие антибактериального компонента</t>
  </si>
  <si>
    <t>4.4</t>
  </si>
  <si>
    <t>Форма выпуска</t>
  </si>
  <si>
    <t>Гель</t>
  </si>
  <si>
    <t>5.</t>
  </si>
  <si>
    <t xml:space="preserve">20.41.32.113-00000002 </t>
  </si>
  <si>
    <t>5.1</t>
  </si>
  <si>
    <t xml:space="preserve">Наличие антибактериального компонента: </t>
  </si>
  <si>
    <t>5.2</t>
  </si>
  <si>
    <t>Наличие антистатического компонента:</t>
  </si>
  <si>
    <t>5.3</t>
  </si>
  <si>
    <t xml:space="preserve">Средство спиртосодержащее:   </t>
  </si>
  <si>
    <t>5.4</t>
  </si>
  <si>
    <t xml:space="preserve">Форма выпуска: </t>
  </si>
  <si>
    <t>Спрей</t>
  </si>
  <si>
    <t>6.</t>
  </si>
  <si>
    <t xml:space="preserve">20.41.32.114-00000004 </t>
  </si>
  <si>
    <t>6.1</t>
  </si>
  <si>
    <t>6.2</t>
  </si>
  <si>
    <t>Средство спиртосодержащее:</t>
  </si>
  <si>
    <t>6.3</t>
  </si>
  <si>
    <t xml:space="preserve">Средство хлорсодержащее: </t>
  </si>
  <si>
    <t>6.4</t>
  </si>
  <si>
    <t>Итого на сумму:</t>
  </si>
  <si>
    <t>Должность руководителя ____________________________</t>
  </si>
  <si>
    <t>Ф.И.О. руководителя</t>
  </si>
  <si>
    <t>Примечание: В закупке необходимо предусмотреть:  ограничения по Постановлению № 1875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</si>
</sst>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1">
    <xf numFmtId="0" fontId="0" fillId="0" borderId="0" xfId="0"/>
    <xf numFmtId="3" fontId="4" fillId="0" borderId="1" xfId="0" applyNumberFormat="1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0" fillId="0" borderId="0" xfId="0" applyBorder="1"/>
    <xf numFmtId="4" fontId="4" fillId="0" borderId="1" xfId="0" applyNumberFormat="1" applyFont="1" applyFill="1" applyBorder="1" applyAlignment="1">
      <alignment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center" wrapText="1"/>
    </xf>
    <xf numFmtId="0" fontId="5" fillId="0" borderId="0" xfId="0" applyFont="1" applyBorder="1"/>
    <xf numFmtId="0" fontId="1" fillId="0" borderId="0" xfId="0" applyFont="1" applyFill="1" applyBorder="1" applyAlignment="1">
      <alignment vertical="center" wrapText="1"/>
    </xf>
    <xf numFmtId="0" fontId="5" fillId="0" borderId="0" xfId="0" applyFont="1" applyFill="1" applyBorder="1"/>
    <xf numFmtId="0" fontId="5" fillId="0" borderId="0" xfId="0" applyFont="1" applyFill="1"/>
    <xf numFmtId="0" fontId="4" fillId="0" borderId="1" xfId="0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left" vertical="center" wrapText="1"/>
    </xf>
    <xf numFmtId="0" fontId="5" fillId="0" borderId="0" xfId="0" applyFont="1" applyAlignment="1">
      <alignment wrapText="1"/>
    </xf>
    <xf numFmtId="0" fontId="5" fillId="0" borderId="0" xfId="0" applyFont="1" applyBorder="1" applyAlignment="1">
      <alignment wrapText="1"/>
    </xf>
    <xf numFmtId="0" fontId="4" fillId="0" borderId="1" xfId="0" applyFont="1" applyFill="1" applyBorder="1" applyAlignment="1">
      <alignment vertical="justify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right" wrapText="1"/>
    </xf>
    <xf numFmtId="0" fontId="5" fillId="0" borderId="0" xfId="0" applyFont="1" applyFill="1" applyBorder="1" applyAlignment="1">
      <alignment vertical="top"/>
    </xf>
    <xf numFmtId="0" fontId="2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/>
    </xf>
    <xf numFmtId="14" fontId="1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49" fontId="0" fillId="0" borderId="0" xfId="0" applyNumberFormat="1"/>
    <xf numFmtId="0" fontId="7" fillId="0" borderId="0" xfId="0" applyFont="1" applyAlignment="1">
      <alignment horizontal="right"/>
    </xf>
    <xf numFmtId="0" fontId="8" fillId="0" borderId="0" xfId="0" applyFont="1" applyAlignment="1">
      <alignment horizontal="center" wrapText="1"/>
    </xf>
    <xf numFmtId="0" fontId="6" fillId="2" borderId="0" xfId="0" applyFont="1" applyFill="1"/>
    <xf numFmtId="0" fontId="8" fillId="2" borderId="0" xfId="0" applyFont="1" applyFill="1" applyAlignment="1">
      <alignment horizontal="center" wrapText="1"/>
    </xf>
    <xf numFmtId="0" fontId="8" fillId="0" borderId="0" xfId="0" applyFont="1" applyAlignment="1">
      <alignment horizont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0" fillId="0" borderId="1" xfId="0" applyNumberFormat="1" applyFont="1" applyFill="1" applyBorder="1" applyAlignment="1">
      <alignment horizontal="left" vertical="center" wrapText="1"/>
    </xf>
    <xf numFmtId="4" fontId="7" fillId="0" borderId="1" xfId="0" applyNumberFormat="1" applyFont="1" applyBorder="1" applyAlignment="1">
      <alignment horizontal="center" vertical="center"/>
    </xf>
    <xf numFmtId="0" fontId="7" fillId="0" borderId="1" xfId="0" applyFont="1" applyBorder="1"/>
    <xf numFmtId="0" fontId="7" fillId="0" borderId="1" xfId="0" applyFont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4" fontId="0" fillId="0" borderId="1" xfId="0" applyNumberFormat="1" applyFont="1" applyBorder="1"/>
    <xf numFmtId="0" fontId="7" fillId="3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vertical="top" wrapText="1"/>
    </xf>
    <xf numFmtId="0" fontId="0" fillId="0" borderId="1" xfId="0" applyBorder="1"/>
    <xf numFmtId="0" fontId="7" fillId="2" borderId="1" xfId="0" applyNumberFormat="1" applyFont="1" applyFill="1" applyBorder="1" applyAlignment="1">
      <alignment horizontal="left" vertical="center" wrapText="1"/>
    </xf>
    <xf numFmtId="4" fontId="7" fillId="2" borderId="1" xfId="0" applyNumberFormat="1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wrapText="1"/>
    </xf>
    <xf numFmtId="0" fontId="0" fillId="0" borderId="1" xfId="0" applyFont="1" applyBorder="1"/>
    <xf numFmtId="0" fontId="7" fillId="0" borderId="5" xfId="0" applyNumberFormat="1" applyFont="1" applyFill="1" applyBorder="1" applyAlignment="1">
      <alignment horizontal="left" vertical="center" wrapText="1"/>
    </xf>
    <xf numFmtId="0" fontId="15" fillId="0" borderId="1" xfId="0" applyNumberFormat="1" applyFont="1" applyFill="1" applyBorder="1" applyAlignment="1">
      <alignment horizontal="left" vertical="center" wrapText="1"/>
    </xf>
    <xf numFmtId="4" fontId="0" fillId="0" borderId="1" xfId="0" applyNumberFormat="1" applyBorder="1"/>
    <xf numFmtId="0" fontId="16" fillId="0" borderId="0" xfId="0" applyFont="1"/>
    <xf numFmtId="0" fontId="16" fillId="0" borderId="0" xfId="0" applyFont="1"/>
    <xf numFmtId="0" fontId="7" fillId="0" borderId="0" xfId="0" applyFont="1" applyAlignment="1">
      <alignment horizontal="left" vertical="center" wrapText="1"/>
    </xf>
    <xf numFmtId="49" fontId="0" fillId="0" borderId="0" xfId="0" applyNumberFormat="1" applyAlignment="1">
      <alignment vertical="center" wrapText="1"/>
    </xf>
    <xf numFmtId="0" fontId="0" fillId="0" borderId="0" xfId="0" applyAlignment="1">
      <alignment vertical="center" wrapText="1"/>
    </xf>
    <xf numFmtId="0" fontId="7" fillId="0" borderId="0" xfId="0" applyFont="1" applyAlignment="1">
      <alignment vertical="center" wrapText="1"/>
    </xf>
    <xf numFmtId="0" fontId="10" fillId="2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0"/>
  <sheetViews>
    <sheetView topLeftCell="A13" zoomScaleNormal="100" workbookViewId="0">
      <selection activeCell="J17" sqref="J17"/>
    </sheetView>
  </sheetViews>
  <sheetFormatPr defaultRowHeight="15" x14ac:dyDescent="0.25"/>
  <cols>
    <col min="1" max="1" width="4.28515625" style="2" customWidth="1"/>
    <col min="2" max="2" width="20.7109375" style="27" customWidth="1"/>
    <col min="3" max="3" width="31.85546875" style="27" customWidth="1"/>
    <col min="4" max="4" width="14.42578125" style="2" customWidth="1"/>
    <col min="5" max="5" width="13" style="2" customWidth="1"/>
    <col min="6" max="7" width="12.5703125" style="2" customWidth="1"/>
    <col min="8" max="8" width="12.5703125" style="15" customWidth="1"/>
    <col min="9" max="9" width="14.42578125" style="15" customWidth="1"/>
    <col min="10" max="10" width="6.28515625" style="15" customWidth="1"/>
    <col min="11" max="11" width="7.140625" style="15" customWidth="1"/>
    <col min="12" max="12" width="10.85546875" style="2" customWidth="1"/>
    <col min="13" max="13" width="14.42578125" style="2" customWidth="1"/>
    <col min="14" max="14" width="22.140625" style="2" customWidth="1"/>
    <col min="15" max="16384" width="9.140625" style="2"/>
  </cols>
  <sheetData>
    <row r="1" spans="1:14" x14ac:dyDescent="0.25">
      <c r="A1" s="55" t="s">
        <v>18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</row>
    <row r="2" spans="1:14" x14ac:dyDescent="0.25">
      <c r="A2" s="55" t="s">
        <v>38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</row>
    <row r="3" spans="1:14" x14ac:dyDescent="0.25">
      <c r="A3" s="55" t="s">
        <v>46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</row>
    <row r="4" spans="1:14" x14ac:dyDescent="0.25">
      <c r="B4" s="28"/>
      <c r="C4" s="28"/>
      <c r="D4" s="12"/>
      <c r="E4" s="12"/>
      <c r="F4" s="12"/>
      <c r="G4" s="12"/>
      <c r="H4" s="14"/>
      <c r="I4" s="14"/>
      <c r="J4" s="14"/>
    </row>
    <row r="5" spans="1:14" ht="27" customHeight="1" x14ac:dyDescent="0.25">
      <c r="B5" s="35" t="s">
        <v>19</v>
      </c>
      <c r="C5" s="43" t="s">
        <v>20</v>
      </c>
      <c r="D5" s="44"/>
      <c r="E5" s="44"/>
      <c r="F5" s="44"/>
      <c r="G5" s="44"/>
      <c r="H5" s="45"/>
      <c r="I5" s="13"/>
      <c r="J5" s="14"/>
      <c r="L5" s="15"/>
      <c r="M5" s="15"/>
    </row>
    <row r="6" spans="1:14" x14ac:dyDescent="0.25">
      <c r="B6" s="35">
        <v>1</v>
      </c>
      <c r="C6" s="46" t="s">
        <v>47</v>
      </c>
      <c r="D6" s="47"/>
      <c r="E6" s="47"/>
      <c r="F6" s="47"/>
      <c r="G6" s="47"/>
      <c r="H6" s="48"/>
      <c r="I6" s="13"/>
      <c r="J6" s="40"/>
      <c r="L6" s="15"/>
      <c r="M6" s="15"/>
    </row>
    <row r="7" spans="1:14" ht="15" customHeight="1" x14ac:dyDescent="0.25">
      <c r="B7" s="35">
        <v>2</v>
      </c>
      <c r="C7" s="46" t="s">
        <v>47</v>
      </c>
      <c r="D7" s="47"/>
      <c r="E7" s="47"/>
      <c r="F7" s="47"/>
      <c r="G7" s="47"/>
      <c r="H7" s="48"/>
      <c r="I7" s="13"/>
      <c r="J7" s="14"/>
      <c r="L7" s="15"/>
      <c r="M7" s="15"/>
    </row>
    <row r="8" spans="1:14" ht="15" customHeight="1" x14ac:dyDescent="0.25">
      <c r="B8" s="35">
        <v>3</v>
      </c>
      <c r="C8" s="46" t="s">
        <v>48</v>
      </c>
      <c r="D8" s="47"/>
      <c r="E8" s="47"/>
      <c r="F8" s="47"/>
      <c r="G8" s="47"/>
      <c r="H8" s="48"/>
      <c r="I8" s="13"/>
      <c r="J8" s="14"/>
      <c r="L8" s="15"/>
      <c r="M8" s="15"/>
    </row>
    <row r="9" spans="1:14" ht="15" customHeight="1" x14ac:dyDescent="0.25">
      <c r="A9" s="51" t="s">
        <v>0</v>
      </c>
      <c r="B9" s="51" t="s">
        <v>1</v>
      </c>
      <c r="C9" s="51" t="s">
        <v>2</v>
      </c>
      <c r="D9" s="51" t="s">
        <v>3</v>
      </c>
      <c r="E9" s="51" t="s">
        <v>4</v>
      </c>
      <c r="F9" s="3" t="s">
        <v>5</v>
      </c>
      <c r="G9" s="3" t="s">
        <v>6</v>
      </c>
      <c r="H9" s="3" t="s">
        <v>7</v>
      </c>
      <c r="I9" s="57" t="s">
        <v>8</v>
      </c>
      <c r="J9" s="58" t="s">
        <v>9</v>
      </c>
      <c r="K9" s="51" t="s">
        <v>10</v>
      </c>
      <c r="L9" s="51" t="s">
        <v>28</v>
      </c>
      <c r="M9" s="51" t="s">
        <v>11</v>
      </c>
      <c r="N9" s="51" t="s">
        <v>12</v>
      </c>
    </row>
    <row r="10" spans="1:14" ht="78.75" x14ac:dyDescent="0.25">
      <c r="A10" s="51"/>
      <c r="B10" s="51"/>
      <c r="C10" s="51"/>
      <c r="D10" s="51"/>
      <c r="E10" s="51"/>
      <c r="F10" s="41" t="s">
        <v>13</v>
      </c>
      <c r="G10" s="41" t="s">
        <v>13</v>
      </c>
      <c r="H10" s="41" t="s">
        <v>13</v>
      </c>
      <c r="I10" s="57"/>
      <c r="J10" s="58"/>
      <c r="K10" s="51"/>
      <c r="L10" s="51"/>
      <c r="M10" s="51"/>
      <c r="N10" s="51"/>
    </row>
    <row r="11" spans="1:14" x14ac:dyDescent="0.25">
      <c r="A11" s="18">
        <v>1</v>
      </c>
      <c r="B11" s="18">
        <v>2</v>
      </c>
      <c r="C11" s="35">
        <v>3</v>
      </c>
      <c r="D11" s="35">
        <v>4</v>
      </c>
      <c r="E11" s="35">
        <v>5</v>
      </c>
      <c r="F11" s="35">
        <v>6</v>
      </c>
      <c r="G11" s="35">
        <v>7</v>
      </c>
      <c r="H11" s="38">
        <v>8</v>
      </c>
      <c r="I11" s="35">
        <v>9</v>
      </c>
      <c r="J11" s="35">
        <v>10</v>
      </c>
      <c r="K11" s="35">
        <v>11</v>
      </c>
      <c r="L11" s="35">
        <v>12</v>
      </c>
      <c r="M11" s="35">
        <v>13</v>
      </c>
      <c r="N11" s="35">
        <v>14</v>
      </c>
    </row>
    <row r="12" spans="1:14" ht="60" customHeight="1" x14ac:dyDescent="0.25">
      <c r="A12" s="30">
        <v>1</v>
      </c>
      <c r="B12" s="10" t="s">
        <v>29</v>
      </c>
      <c r="C12" s="9" t="s">
        <v>37</v>
      </c>
      <c r="D12" s="51" t="s">
        <v>41</v>
      </c>
      <c r="E12" s="56" t="s">
        <v>42</v>
      </c>
      <c r="F12" s="37">
        <v>129.41</v>
      </c>
      <c r="G12" s="37">
        <v>135.66</v>
      </c>
      <c r="H12" s="42">
        <v>141.9</v>
      </c>
      <c r="I12" s="33">
        <f t="shared" ref="I12:I17" si="0">(F12+G12+H12)/3</f>
        <v>135.66</v>
      </c>
      <c r="J12" s="31">
        <f t="shared" ref="J12:J17" si="1">STDEV(F12:H12)/I12*100</f>
        <v>4.5999999999999996</v>
      </c>
      <c r="K12" s="21" t="s">
        <v>36</v>
      </c>
      <c r="L12" s="1"/>
      <c r="M12" s="17">
        <f t="shared" ref="M12:M17" si="2">I12*L12</f>
        <v>0</v>
      </c>
      <c r="N12" s="19" t="s">
        <v>45</v>
      </c>
    </row>
    <row r="13" spans="1:14" ht="43.5" customHeight="1" x14ac:dyDescent="0.25">
      <c r="A13" s="30">
        <v>2</v>
      </c>
      <c r="B13" s="26" t="s">
        <v>30</v>
      </c>
      <c r="C13" s="22" t="s">
        <v>43</v>
      </c>
      <c r="D13" s="51"/>
      <c r="E13" s="56"/>
      <c r="F13" s="37">
        <v>112.2</v>
      </c>
      <c r="G13" s="37">
        <v>114.24</v>
      </c>
      <c r="H13" s="42">
        <v>102.96</v>
      </c>
      <c r="I13" s="34">
        <f t="shared" si="0"/>
        <v>109.8</v>
      </c>
      <c r="J13" s="34">
        <f t="shared" si="1"/>
        <v>5.47</v>
      </c>
      <c r="K13" s="21" t="s">
        <v>14</v>
      </c>
      <c r="L13" s="1"/>
      <c r="M13" s="17">
        <f t="shared" si="2"/>
        <v>0</v>
      </c>
      <c r="N13" s="36" t="s">
        <v>45</v>
      </c>
    </row>
    <row r="14" spans="1:14" ht="57" customHeight="1" x14ac:dyDescent="0.25">
      <c r="A14" s="32">
        <v>3</v>
      </c>
      <c r="B14" s="26" t="s">
        <v>30</v>
      </c>
      <c r="C14" s="23" t="s">
        <v>44</v>
      </c>
      <c r="D14" s="51"/>
      <c r="E14" s="56"/>
      <c r="F14" s="37">
        <v>149.63</v>
      </c>
      <c r="G14" s="37">
        <v>134.44</v>
      </c>
      <c r="H14" s="42">
        <v>168.35</v>
      </c>
      <c r="I14" s="34">
        <f t="shared" si="0"/>
        <v>150.81</v>
      </c>
      <c r="J14" s="34">
        <f t="shared" si="1"/>
        <v>11.26</v>
      </c>
      <c r="K14" s="21" t="s">
        <v>14</v>
      </c>
      <c r="L14" s="1"/>
      <c r="M14" s="17">
        <f t="shared" si="2"/>
        <v>0</v>
      </c>
      <c r="N14" s="36" t="s">
        <v>45</v>
      </c>
    </row>
    <row r="15" spans="1:14" ht="83.25" customHeight="1" x14ac:dyDescent="0.25">
      <c r="A15" s="32">
        <v>4</v>
      </c>
      <c r="B15" s="10" t="s">
        <v>31</v>
      </c>
      <c r="C15" s="22" t="s">
        <v>32</v>
      </c>
      <c r="D15" s="51"/>
      <c r="E15" s="56"/>
      <c r="F15" s="37">
        <v>196.86</v>
      </c>
      <c r="G15" s="37">
        <v>229.97</v>
      </c>
      <c r="H15" s="42">
        <v>217.73</v>
      </c>
      <c r="I15" s="34">
        <f t="shared" si="0"/>
        <v>214.85</v>
      </c>
      <c r="J15" s="34">
        <f t="shared" si="1"/>
        <v>7.79</v>
      </c>
      <c r="K15" s="21" t="s">
        <v>35</v>
      </c>
      <c r="L15" s="1"/>
      <c r="M15" s="17">
        <f t="shared" si="2"/>
        <v>0</v>
      </c>
      <c r="N15" s="36" t="s">
        <v>45</v>
      </c>
    </row>
    <row r="16" spans="1:14" ht="72" customHeight="1" x14ac:dyDescent="0.25">
      <c r="A16" s="32">
        <v>5</v>
      </c>
      <c r="B16" s="10" t="s">
        <v>39</v>
      </c>
      <c r="C16" s="29" t="s">
        <v>33</v>
      </c>
      <c r="D16" s="51"/>
      <c r="E16" s="56"/>
      <c r="F16" s="37">
        <v>211.25</v>
      </c>
      <c r="G16" s="37">
        <v>219.17</v>
      </c>
      <c r="H16" s="42">
        <v>239.98</v>
      </c>
      <c r="I16" s="34">
        <f t="shared" si="0"/>
        <v>223.47</v>
      </c>
      <c r="J16" s="34">
        <f t="shared" si="1"/>
        <v>6.64</v>
      </c>
      <c r="K16" s="24" t="s">
        <v>35</v>
      </c>
      <c r="L16" s="1"/>
      <c r="M16" s="17">
        <f t="shared" si="2"/>
        <v>0</v>
      </c>
      <c r="N16" s="36" t="s">
        <v>45</v>
      </c>
    </row>
    <row r="17" spans="1:14" ht="70.5" customHeight="1" x14ac:dyDescent="0.25">
      <c r="A17" s="32">
        <v>6</v>
      </c>
      <c r="B17" s="10" t="s">
        <v>40</v>
      </c>
      <c r="C17" s="29" t="s">
        <v>34</v>
      </c>
      <c r="D17" s="51"/>
      <c r="E17" s="56"/>
      <c r="F17" s="37">
        <v>166.62</v>
      </c>
      <c r="G17" s="37">
        <v>170.74</v>
      </c>
      <c r="H17" s="42">
        <v>164.54</v>
      </c>
      <c r="I17" s="34">
        <f t="shared" si="0"/>
        <v>167.3</v>
      </c>
      <c r="J17" s="34">
        <f t="shared" si="1"/>
        <v>1.89</v>
      </c>
      <c r="K17" s="25" t="s">
        <v>35</v>
      </c>
      <c r="L17" s="1"/>
      <c r="M17" s="17">
        <f t="shared" si="2"/>
        <v>0</v>
      </c>
      <c r="N17" s="36" t="s">
        <v>45</v>
      </c>
    </row>
    <row r="18" spans="1:14" x14ac:dyDescent="0.25">
      <c r="A18" s="52" t="s">
        <v>15</v>
      </c>
      <c r="B18" s="52"/>
      <c r="C18" s="52"/>
      <c r="D18" s="52"/>
      <c r="E18" s="52"/>
      <c r="F18" s="20"/>
      <c r="G18" s="20"/>
      <c r="H18" s="39"/>
      <c r="I18" s="11"/>
      <c r="J18" s="11"/>
      <c r="K18" s="11"/>
      <c r="L18" s="8"/>
      <c r="M18" s="11">
        <f>SUM(M12:M17)</f>
        <v>0</v>
      </c>
      <c r="N18" s="16"/>
    </row>
    <row r="19" spans="1:14" x14ac:dyDescent="0.25">
      <c r="A19" s="49" t="s">
        <v>16</v>
      </c>
      <c r="B19" s="49"/>
      <c r="C19" s="49"/>
      <c r="D19" s="49"/>
      <c r="E19" s="49"/>
      <c r="F19" s="50">
        <f>M18</f>
        <v>0</v>
      </c>
      <c r="G19" s="51"/>
      <c r="H19" s="51"/>
      <c r="I19" s="51"/>
      <c r="J19" s="51"/>
      <c r="K19" s="51"/>
      <c r="L19" s="51"/>
      <c r="M19" s="51"/>
      <c r="N19" s="51"/>
    </row>
    <row r="20" spans="1:14" x14ac:dyDescent="0.25">
      <c r="A20" s="52" t="s">
        <v>17</v>
      </c>
      <c r="B20" s="52"/>
      <c r="C20" s="52"/>
      <c r="D20" s="52"/>
      <c r="E20" s="52"/>
      <c r="F20" s="53">
        <v>45995</v>
      </c>
      <c r="G20" s="54"/>
      <c r="H20" s="54"/>
      <c r="I20" s="54"/>
      <c r="J20" s="54"/>
      <c r="K20" s="54"/>
      <c r="L20" s="54"/>
      <c r="M20" s="54"/>
      <c r="N20" s="54"/>
    </row>
    <row r="22" spans="1:14" x14ac:dyDescent="0.25">
      <c r="B22" s="4" t="s">
        <v>21</v>
      </c>
    </row>
    <row r="23" spans="1:14" x14ac:dyDescent="0.25">
      <c r="B23" s="4" t="s">
        <v>22</v>
      </c>
    </row>
    <row r="24" spans="1:14" x14ac:dyDescent="0.25">
      <c r="B24" s="6" t="s">
        <v>23</v>
      </c>
    </row>
    <row r="25" spans="1:14" x14ac:dyDescent="0.25">
      <c r="B25" s="4" t="s">
        <v>24</v>
      </c>
    </row>
    <row r="26" spans="1:14" x14ac:dyDescent="0.25">
      <c r="B26" s="4" t="s">
        <v>25</v>
      </c>
    </row>
    <row r="27" spans="1:14" x14ac:dyDescent="0.25">
      <c r="B27" s="4" t="s">
        <v>26</v>
      </c>
    </row>
    <row r="28" spans="1:14" x14ac:dyDescent="0.25">
      <c r="B28" s="7"/>
    </row>
    <row r="29" spans="1:14" x14ac:dyDescent="0.25">
      <c r="B29" s="7"/>
    </row>
    <row r="30" spans="1:14" x14ac:dyDescent="0.25">
      <c r="B30" s="5" t="s">
        <v>27</v>
      </c>
    </row>
  </sheetData>
  <mergeCells count="25">
    <mergeCell ref="A20:E20"/>
    <mergeCell ref="F20:N20"/>
    <mergeCell ref="A1:N1"/>
    <mergeCell ref="A2:N2"/>
    <mergeCell ref="A3:N3"/>
    <mergeCell ref="M9:M10"/>
    <mergeCell ref="N9:N10"/>
    <mergeCell ref="D12:D17"/>
    <mergeCell ref="E12:E17"/>
    <mergeCell ref="A18:E18"/>
    <mergeCell ref="I9:I10"/>
    <mergeCell ref="J9:J10"/>
    <mergeCell ref="K9:K10"/>
    <mergeCell ref="L9:L10"/>
    <mergeCell ref="A9:A10"/>
    <mergeCell ref="B9:B10"/>
    <mergeCell ref="C5:H5"/>
    <mergeCell ref="C6:H6"/>
    <mergeCell ref="C7:H7"/>
    <mergeCell ref="C8:H8"/>
    <mergeCell ref="A19:E19"/>
    <mergeCell ref="F19:N19"/>
    <mergeCell ref="C9:C10"/>
    <mergeCell ref="D9:D10"/>
    <mergeCell ref="E9:E10"/>
  </mergeCells>
  <pageMargins left="0.70866141732283472" right="0.70866141732283472" top="0.74803149606299213" bottom="0.74803149606299213" header="0.31496062992125984" footer="0.31496062992125984"/>
  <pageSetup paperSize="9" scale="60" orientation="landscape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tabSelected="1" workbookViewId="0">
      <selection activeCell="B12" sqref="B12"/>
    </sheetView>
  </sheetViews>
  <sheetFormatPr defaultRowHeight="15" x14ac:dyDescent="0.25"/>
  <cols>
    <col min="1" max="1" width="4.28515625" style="2" customWidth="1"/>
    <col min="2" max="2" width="20.7109375" style="27" customWidth="1"/>
    <col min="3" max="3" width="31.85546875" style="27" customWidth="1"/>
    <col min="4" max="4" width="40.85546875" style="2" customWidth="1"/>
    <col min="5" max="5" width="13" style="2" customWidth="1"/>
    <col min="6" max="7" width="12.5703125" style="2" customWidth="1"/>
    <col min="8" max="8" width="12.5703125" style="15" customWidth="1"/>
    <col min="9" max="9" width="26.28515625" style="15" customWidth="1"/>
    <col min="10" max="10" width="10.85546875" style="2" customWidth="1"/>
    <col min="11" max="11" width="14.42578125" style="2" customWidth="1"/>
    <col min="12" max="12" width="22.140625" style="2" customWidth="1"/>
    <col min="13" max="16384" width="9.140625" style="2"/>
  </cols>
  <sheetData>
    <row r="1" spans="1:9" x14ac:dyDescent="0.25">
      <c r="A1" s="59"/>
      <c r="B1" s="59"/>
      <c r="C1"/>
      <c r="D1" s="60" t="s">
        <v>49</v>
      </c>
      <c r="E1" s="60"/>
      <c r="F1" s="60"/>
      <c r="G1" s="60"/>
      <c r="H1" s="60"/>
      <c r="I1"/>
    </row>
    <row r="2" spans="1:9" ht="15.75" x14ac:dyDescent="0.25">
      <c r="A2" s="59"/>
      <c r="B2" s="59"/>
      <c r="C2"/>
      <c r="D2" s="61" t="s">
        <v>50</v>
      </c>
      <c r="E2" s="61"/>
      <c r="F2" s="61"/>
      <c r="G2" s="61"/>
      <c r="H2" s="61"/>
      <c r="I2"/>
    </row>
    <row r="3" spans="1:9" ht="15.75" x14ac:dyDescent="0.25">
      <c r="A3" s="59"/>
      <c r="B3" s="59"/>
      <c r="C3" s="62" t="s">
        <v>51</v>
      </c>
      <c r="D3" s="63"/>
      <c r="E3" s="64"/>
      <c r="F3" s="64"/>
      <c r="G3" s="64"/>
      <c r="H3" s="64"/>
      <c r="I3"/>
    </row>
    <row r="4" spans="1:9" ht="15.75" x14ac:dyDescent="0.25">
      <c r="A4" s="59"/>
      <c r="B4" s="59"/>
      <c r="C4"/>
      <c r="D4" s="64"/>
      <c r="E4" s="64"/>
      <c r="F4" s="64"/>
      <c r="G4" s="64"/>
      <c r="H4" s="64"/>
      <c r="I4"/>
    </row>
    <row r="5" spans="1:9" x14ac:dyDescent="0.25">
      <c r="A5" s="59"/>
      <c r="B5" s="59"/>
      <c r="C5"/>
      <c r="D5"/>
      <c r="E5"/>
      <c r="F5"/>
      <c r="G5"/>
      <c r="H5"/>
      <c r="I5"/>
    </row>
    <row r="6" spans="1:9" ht="156" customHeight="1" x14ac:dyDescent="0.25">
      <c r="A6" s="65" t="s">
        <v>52</v>
      </c>
      <c r="B6" s="66" t="s">
        <v>53</v>
      </c>
      <c r="C6" s="67" t="s">
        <v>1</v>
      </c>
      <c r="D6" s="67" t="s">
        <v>54</v>
      </c>
      <c r="E6" s="67" t="s">
        <v>55</v>
      </c>
      <c r="F6" s="68" t="s">
        <v>56</v>
      </c>
      <c r="G6" s="69" t="s">
        <v>57</v>
      </c>
      <c r="H6" s="69" t="s">
        <v>58</v>
      </c>
      <c r="I6" s="70" t="s">
        <v>59</v>
      </c>
    </row>
    <row r="7" spans="1:9" x14ac:dyDescent="0.25">
      <c r="A7" s="71" t="s">
        <v>60</v>
      </c>
      <c r="B7" s="72" t="s">
        <v>61</v>
      </c>
      <c r="C7" s="73" t="s">
        <v>29</v>
      </c>
      <c r="D7" s="74"/>
      <c r="E7" s="75"/>
      <c r="F7" s="75"/>
      <c r="G7" s="3" t="s">
        <v>36</v>
      </c>
      <c r="H7" s="75" t="s">
        <v>62</v>
      </c>
      <c r="I7" s="76"/>
    </row>
    <row r="8" spans="1:9" ht="27.75" customHeight="1" x14ac:dyDescent="0.25">
      <c r="A8" s="65" t="s">
        <v>63</v>
      </c>
      <c r="B8" s="65"/>
      <c r="C8" s="77"/>
      <c r="D8" s="78" t="s">
        <v>64</v>
      </c>
      <c r="E8" s="75"/>
      <c r="F8" s="75" t="s">
        <v>65</v>
      </c>
      <c r="G8" s="75"/>
      <c r="H8" s="77"/>
      <c r="I8" s="79" t="s">
        <v>66</v>
      </c>
    </row>
    <row r="9" spans="1:9" ht="27.75" customHeight="1" x14ac:dyDescent="0.25">
      <c r="A9" s="65" t="s">
        <v>67</v>
      </c>
      <c r="B9" s="65"/>
      <c r="C9" s="77"/>
      <c r="D9" s="78" t="s">
        <v>68</v>
      </c>
      <c r="E9" s="75"/>
      <c r="F9" s="80" t="s">
        <v>69</v>
      </c>
      <c r="G9" s="75"/>
      <c r="H9" s="77"/>
      <c r="I9" s="79" t="s">
        <v>66</v>
      </c>
    </row>
    <row r="10" spans="1:9" ht="21" customHeight="1" x14ac:dyDescent="0.25">
      <c r="A10" s="65" t="s">
        <v>70</v>
      </c>
      <c r="B10" s="65"/>
      <c r="C10" s="81"/>
      <c r="D10" s="78" t="s">
        <v>71</v>
      </c>
      <c r="E10" s="75"/>
      <c r="F10" s="75" t="s">
        <v>65</v>
      </c>
      <c r="G10" s="82"/>
      <c r="H10" s="83"/>
      <c r="I10" s="79" t="s">
        <v>66</v>
      </c>
    </row>
    <row r="11" spans="1:9" ht="48" customHeight="1" x14ac:dyDescent="0.25">
      <c r="A11" s="65" t="s">
        <v>72</v>
      </c>
      <c r="B11" s="65"/>
      <c r="C11" s="81"/>
      <c r="D11" s="78" t="s">
        <v>73</v>
      </c>
      <c r="E11" s="75"/>
      <c r="F11" s="80" t="s">
        <v>74</v>
      </c>
      <c r="G11" s="82"/>
      <c r="H11" s="83"/>
      <c r="I11" s="79" t="s">
        <v>66</v>
      </c>
    </row>
    <row r="12" spans="1:9" x14ac:dyDescent="0.25">
      <c r="A12" s="71" t="s">
        <v>75</v>
      </c>
      <c r="B12" s="72" t="s">
        <v>76</v>
      </c>
      <c r="C12" s="84" t="s">
        <v>30</v>
      </c>
      <c r="D12"/>
      <c r="E12" s="75"/>
      <c r="F12" s="75"/>
      <c r="G12" s="3" t="s">
        <v>14</v>
      </c>
      <c r="H12" s="75" t="s">
        <v>62</v>
      </c>
      <c r="I12" s="85"/>
    </row>
    <row r="13" spans="1:9" ht="33.75" customHeight="1" x14ac:dyDescent="0.25">
      <c r="A13" s="65" t="s">
        <v>77</v>
      </c>
      <c r="B13" s="65"/>
      <c r="C13" s="84"/>
      <c r="D13" s="86" t="s">
        <v>78</v>
      </c>
      <c r="E13" s="87"/>
      <c r="F13" s="87" t="s">
        <v>79</v>
      </c>
      <c r="G13" s="82"/>
      <c r="H13" s="83"/>
      <c r="I13" s="79" t="s">
        <v>66</v>
      </c>
    </row>
    <row r="14" spans="1:9" ht="24.75" customHeight="1" x14ac:dyDescent="0.25">
      <c r="A14" s="65" t="s">
        <v>80</v>
      </c>
      <c r="B14" s="65"/>
      <c r="C14" s="81"/>
      <c r="D14" s="86" t="s">
        <v>81</v>
      </c>
      <c r="E14" s="87" t="s">
        <v>82</v>
      </c>
      <c r="F14" s="87" t="s">
        <v>83</v>
      </c>
      <c r="G14" s="82"/>
      <c r="H14" s="83"/>
      <c r="I14" s="88" t="s">
        <v>84</v>
      </c>
    </row>
    <row r="15" spans="1:9" x14ac:dyDescent="0.25">
      <c r="A15" s="71" t="s">
        <v>85</v>
      </c>
      <c r="B15" s="72" t="s">
        <v>76</v>
      </c>
      <c r="C15" s="84" t="s">
        <v>30</v>
      </c>
      <c r="D15" s="78"/>
      <c r="E15" s="75"/>
      <c r="F15" s="75"/>
      <c r="G15" s="3" t="s">
        <v>14</v>
      </c>
      <c r="H15" s="75" t="s">
        <v>62</v>
      </c>
      <c r="I15" s="85"/>
    </row>
    <row r="16" spans="1:9" ht="36.75" x14ac:dyDescent="0.25">
      <c r="A16" s="65" t="s">
        <v>86</v>
      </c>
      <c r="B16" s="65"/>
      <c r="C16" s="81"/>
      <c r="D16" s="78" t="s">
        <v>87</v>
      </c>
      <c r="E16" s="75"/>
      <c r="F16" s="75" t="s">
        <v>88</v>
      </c>
      <c r="G16" s="82"/>
      <c r="H16" s="83"/>
      <c r="I16" s="79" t="s">
        <v>66</v>
      </c>
    </row>
    <row r="17" spans="1:9" ht="36.75" x14ac:dyDescent="0.25">
      <c r="A17" s="65" t="s">
        <v>89</v>
      </c>
      <c r="B17" s="65"/>
      <c r="C17" s="81"/>
      <c r="D17" s="78" t="s">
        <v>90</v>
      </c>
      <c r="E17" s="75"/>
      <c r="F17" s="75" t="s">
        <v>88</v>
      </c>
      <c r="G17" s="82"/>
      <c r="H17" s="83"/>
      <c r="I17" s="79" t="s">
        <v>66</v>
      </c>
    </row>
    <row r="18" spans="1:9" ht="36.75" x14ac:dyDescent="0.25">
      <c r="A18" s="65" t="s">
        <v>91</v>
      </c>
      <c r="B18" s="65"/>
      <c r="C18" s="81"/>
      <c r="D18" s="78" t="s">
        <v>92</v>
      </c>
      <c r="E18" s="75"/>
      <c r="F18" s="75" t="s">
        <v>88</v>
      </c>
      <c r="G18" s="82"/>
      <c r="H18" s="83"/>
      <c r="I18" s="79" t="s">
        <v>66</v>
      </c>
    </row>
    <row r="19" spans="1:9" ht="36.75" x14ac:dyDescent="0.25">
      <c r="A19" s="65" t="s">
        <v>93</v>
      </c>
      <c r="B19" s="65"/>
      <c r="C19" s="81"/>
      <c r="D19" s="78" t="s">
        <v>94</v>
      </c>
      <c r="E19" s="87" t="s">
        <v>95</v>
      </c>
      <c r="F19" s="87" t="s">
        <v>96</v>
      </c>
      <c r="G19" s="82"/>
      <c r="H19" s="83"/>
      <c r="I19" s="88" t="s">
        <v>84</v>
      </c>
    </row>
    <row r="20" spans="1:9" ht="38.25" x14ac:dyDescent="0.25">
      <c r="A20" s="71" t="s">
        <v>97</v>
      </c>
      <c r="B20" s="72" t="s">
        <v>98</v>
      </c>
      <c r="C20" s="84" t="s">
        <v>31</v>
      </c>
      <c r="D20" s="78"/>
      <c r="E20" s="75"/>
      <c r="F20" s="75"/>
      <c r="G20" s="75" t="s">
        <v>35</v>
      </c>
      <c r="H20" s="75" t="s">
        <v>62</v>
      </c>
      <c r="I20" s="85"/>
    </row>
    <row r="21" spans="1:9" ht="51" customHeight="1" x14ac:dyDescent="0.25">
      <c r="A21" s="65" t="s">
        <v>99</v>
      </c>
      <c r="B21" s="65"/>
      <c r="C21" s="81"/>
      <c r="D21" s="78" t="s">
        <v>100</v>
      </c>
      <c r="E21" s="75"/>
      <c r="F21" s="75" t="s">
        <v>101</v>
      </c>
      <c r="G21" s="89"/>
      <c r="H21" s="85"/>
      <c r="I21" s="79" t="s">
        <v>66</v>
      </c>
    </row>
    <row r="22" spans="1:9" ht="36.75" x14ac:dyDescent="0.25">
      <c r="A22" s="65" t="s">
        <v>102</v>
      </c>
      <c r="B22" s="65"/>
      <c r="C22" s="81"/>
      <c r="D22" s="78" t="s">
        <v>103</v>
      </c>
      <c r="E22" s="75"/>
      <c r="F22" s="75" t="s">
        <v>101</v>
      </c>
      <c r="G22" s="82"/>
      <c r="H22" s="83"/>
      <c r="I22" s="79" t="s">
        <v>66</v>
      </c>
    </row>
    <row r="23" spans="1:9" ht="36.75" x14ac:dyDescent="0.25">
      <c r="A23" s="65" t="s">
        <v>104</v>
      </c>
      <c r="B23" s="65"/>
      <c r="C23" s="81"/>
      <c r="D23" s="78" t="s">
        <v>105</v>
      </c>
      <c r="E23" s="75"/>
      <c r="F23" s="75" t="s">
        <v>88</v>
      </c>
      <c r="G23" s="82"/>
      <c r="H23" s="83"/>
      <c r="I23" s="79" t="s">
        <v>66</v>
      </c>
    </row>
    <row r="24" spans="1:9" ht="36.75" x14ac:dyDescent="0.25">
      <c r="A24" s="65" t="s">
        <v>106</v>
      </c>
      <c r="B24" s="65"/>
      <c r="C24" s="81"/>
      <c r="D24" s="78" t="s">
        <v>107</v>
      </c>
      <c r="E24" s="75"/>
      <c r="F24" s="75" t="s">
        <v>108</v>
      </c>
      <c r="G24" s="82"/>
      <c r="H24" s="83"/>
      <c r="I24" s="79" t="s">
        <v>66</v>
      </c>
    </row>
    <row r="25" spans="1:9" ht="28.5" x14ac:dyDescent="0.25">
      <c r="A25" s="71" t="s">
        <v>109</v>
      </c>
      <c r="B25" s="72" t="s">
        <v>110</v>
      </c>
      <c r="C25" s="84" t="s">
        <v>39</v>
      </c>
      <c r="D25" s="78"/>
      <c r="E25" s="75"/>
      <c r="F25" s="75"/>
      <c r="G25" s="75" t="s">
        <v>35</v>
      </c>
      <c r="H25" s="75" t="s">
        <v>62</v>
      </c>
      <c r="I25" s="85"/>
    </row>
    <row r="26" spans="1:9" ht="36.75" x14ac:dyDescent="0.25">
      <c r="A26" s="65" t="s">
        <v>111</v>
      </c>
      <c r="B26" s="65"/>
      <c r="C26" s="81"/>
      <c r="D26" s="90" t="s">
        <v>112</v>
      </c>
      <c r="E26" s="75"/>
      <c r="F26" s="75" t="s">
        <v>101</v>
      </c>
      <c r="G26" s="82"/>
      <c r="H26" s="83"/>
      <c r="I26" s="79" t="s">
        <v>66</v>
      </c>
    </row>
    <row r="27" spans="1:9" ht="36.75" x14ac:dyDescent="0.25">
      <c r="A27" s="65" t="s">
        <v>113</v>
      </c>
      <c r="B27" s="65"/>
      <c r="C27" s="81"/>
      <c r="D27" s="78" t="s">
        <v>114</v>
      </c>
      <c r="E27" s="75"/>
      <c r="F27" s="75" t="s">
        <v>101</v>
      </c>
      <c r="G27" s="82"/>
      <c r="H27" s="83"/>
      <c r="I27" s="79" t="s">
        <v>66</v>
      </c>
    </row>
    <row r="28" spans="1:9" ht="36.75" x14ac:dyDescent="0.25">
      <c r="A28" s="65" t="s">
        <v>115</v>
      </c>
      <c r="B28" s="65"/>
      <c r="C28" s="81"/>
      <c r="D28" s="78" t="s">
        <v>116</v>
      </c>
      <c r="E28" s="75"/>
      <c r="F28" s="75" t="s">
        <v>88</v>
      </c>
      <c r="G28" s="82"/>
      <c r="H28" s="83"/>
      <c r="I28" s="79" t="s">
        <v>66</v>
      </c>
    </row>
    <row r="29" spans="1:9" ht="36.75" x14ac:dyDescent="0.25">
      <c r="A29" s="65" t="s">
        <v>117</v>
      </c>
      <c r="B29" s="65"/>
      <c r="C29" s="81"/>
      <c r="D29" s="78" t="s">
        <v>118</v>
      </c>
      <c r="E29" s="75"/>
      <c r="F29" s="75" t="s">
        <v>119</v>
      </c>
      <c r="G29" s="82"/>
      <c r="H29" s="83"/>
      <c r="I29" s="79" t="s">
        <v>66</v>
      </c>
    </row>
    <row r="30" spans="1:9" ht="28.5" x14ac:dyDescent="0.25">
      <c r="A30" s="71" t="s">
        <v>120</v>
      </c>
      <c r="B30" s="72" t="s">
        <v>121</v>
      </c>
      <c r="C30" s="84" t="s">
        <v>40</v>
      </c>
      <c r="D30" s="78"/>
      <c r="E30" s="75"/>
      <c r="F30" s="75"/>
      <c r="G30" s="75" t="s">
        <v>35</v>
      </c>
      <c r="H30" s="75" t="s">
        <v>62</v>
      </c>
      <c r="I30" s="85"/>
    </row>
    <row r="31" spans="1:9" ht="74.25" customHeight="1" x14ac:dyDescent="0.25">
      <c r="A31" s="65" t="s">
        <v>122</v>
      </c>
      <c r="B31" s="65"/>
      <c r="C31" s="81"/>
      <c r="D31" s="78" t="s">
        <v>112</v>
      </c>
      <c r="E31" s="75"/>
      <c r="F31" s="75" t="s">
        <v>88</v>
      </c>
      <c r="G31" s="82"/>
      <c r="H31" s="83"/>
      <c r="I31" s="79" t="s">
        <v>66</v>
      </c>
    </row>
    <row r="32" spans="1:9" ht="36.75" x14ac:dyDescent="0.25">
      <c r="A32" s="65" t="s">
        <v>123</v>
      </c>
      <c r="B32" s="65"/>
      <c r="C32" s="81"/>
      <c r="D32" s="78" t="s">
        <v>124</v>
      </c>
      <c r="E32" s="75"/>
      <c r="F32" s="75" t="s">
        <v>101</v>
      </c>
      <c r="G32" s="82"/>
      <c r="H32" s="83"/>
      <c r="I32" s="79" t="s">
        <v>66</v>
      </c>
    </row>
    <row r="33" spans="1:9" ht="36.75" x14ac:dyDescent="0.25">
      <c r="A33" s="65" t="s">
        <v>125</v>
      </c>
      <c r="B33" s="65"/>
      <c r="C33" s="81"/>
      <c r="D33" s="78" t="s">
        <v>126</v>
      </c>
      <c r="E33" s="75"/>
      <c r="F33" s="75" t="s">
        <v>88</v>
      </c>
      <c r="G33" s="82"/>
      <c r="H33" s="83"/>
      <c r="I33" s="79" t="s">
        <v>66</v>
      </c>
    </row>
    <row r="34" spans="1:9" ht="36.75" x14ac:dyDescent="0.25">
      <c r="A34" s="65" t="s">
        <v>127</v>
      </c>
      <c r="B34" s="65"/>
      <c r="C34" s="81"/>
      <c r="D34" s="78" t="s">
        <v>118</v>
      </c>
      <c r="E34" s="75"/>
      <c r="F34" s="75" t="s">
        <v>108</v>
      </c>
      <c r="G34" s="82"/>
      <c r="H34" s="83"/>
      <c r="I34" s="79" t="s">
        <v>66</v>
      </c>
    </row>
    <row r="35" spans="1:9" x14ac:dyDescent="0.25">
      <c r="A35" s="65"/>
      <c r="B35" s="65"/>
      <c r="C35" s="84" t="s">
        <v>128</v>
      </c>
      <c r="D35" s="91"/>
      <c r="E35" s="75"/>
      <c r="F35" s="75"/>
      <c r="G35" s="92"/>
      <c r="H35" s="83"/>
      <c r="I35" s="85"/>
    </row>
    <row r="36" spans="1:9" x14ac:dyDescent="0.25">
      <c r="A36" s="59"/>
      <c r="B36" s="59"/>
      <c r="C36"/>
      <c r="D36"/>
      <c r="E36"/>
      <c r="F36"/>
      <c r="G36"/>
      <c r="H36"/>
      <c r="I36"/>
    </row>
    <row r="37" spans="1:9" ht="15.75" x14ac:dyDescent="0.25">
      <c r="A37" s="59"/>
      <c r="B37" s="59"/>
      <c r="C37"/>
      <c r="D37" s="93" t="s">
        <v>129</v>
      </c>
      <c r="E37" s="93"/>
      <c r="F37" s="94" t="s">
        <v>130</v>
      </c>
      <c r="G37" s="94"/>
      <c r="H37" s="94"/>
      <c r="I37"/>
    </row>
    <row r="38" spans="1:9" x14ac:dyDescent="0.25">
      <c r="A38" s="59"/>
      <c r="B38" s="59"/>
      <c r="C38"/>
      <c r="D38" s="95"/>
      <c r="E38" s="95"/>
      <c r="F38" s="95"/>
      <c r="G38" s="95"/>
      <c r="H38" s="95"/>
      <c r="I38"/>
    </row>
    <row r="39" spans="1:9" x14ac:dyDescent="0.25">
      <c r="A39" s="96"/>
      <c r="B39" s="96"/>
      <c r="C39" s="97"/>
      <c r="D39" s="98"/>
      <c r="E39" s="98"/>
      <c r="F39" s="98"/>
      <c r="G39" s="98"/>
      <c r="H39" s="98"/>
      <c r="I39" s="98"/>
    </row>
    <row r="40" spans="1:9" ht="39.75" customHeight="1" x14ac:dyDescent="0.25">
      <c r="A40" s="96"/>
      <c r="B40" s="96"/>
      <c r="C40" s="97"/>
      <c r="D40" s="99" t="s">
        <v>131</v>
      </c>
      <c r="E40" s="99"/>
      <c r="F40" s="99"/>
      <c r="G40" s="99"/>
      <c r="H40" s="99"/>
      <c r="I40" s="100"/>
    </row>
  </sheetData>
  <mergeCells count="6">
    <mergeCell ref="D1:H1"/>
    <mergeCell ref="D2:H2"/>
    <mergeCell ref="F37:H37"/>
    <mergeCell ref="D38:H38"/>
    <mergeCell ref="D39:I39"/>
    <mergeCell ref="D40:I4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НМЦК</vt:lpstr>
      <vt:lpstr>Описание объекта закупки</vt:lpstr>
      <vt:lpstr>НМЦК!Заголовки_для_печати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Мазуркевич Елена Геннадьевна</dc:creator>
  <cp:lastModifiedBy>Смирнова Елена Леонидовна</cp:lastModifiedBy>
  <cp:lastPrinted>2024-12-23T05:03:14Z</cp:lastPrinted>
  <dcterms:created xsi:type="dcterms:W3CDTF">2019-11-15T07:06:15Z</dcterms:created>
  <dcterms:modified xsi:type="dcterms:W3CDTF">2026-01-21T05:14:47Z</dcterms:modified>
</cp:coreProperties>
</file>